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mc:AlternateContent xmlns:mc="http://schemas.openxmlformats.org/markup-compatibility/2006">
    <mc:Choice Requires="x15">
      <x15ac:absPath xmlns:x15ac="http://schemas.microsoft.com/office/spreadsheetml/2010/11/ac" url="C:\Users\Public\Documents\CSA\Flex Sprinkler info\Excel files\"/>
    </mc:Choice>
  </mc:AlternateContent>
  <xr:revisionPtr revIDLastSave="0" documentId="13_ncr:1_{E7EA0C10-7046-4633-99AC-6ADC93D45E76}" xr6:coauthVersionLast="28" xr6:coauthVersionMax="28" xr10:uidLastSave="{00000000-0000-0000-0000-000000000000}"/>
  <workbookProtection workbookAlgorithmName="SHA-512" workbookHashValue="XiDXWWWeV8fsXMHPSMn+oH43HbewqFESYqcE3sCvWbNRfmMqCoJOIdwIZVR4o/IYNPhhDfoKByaWDxwVJwqk2w==" workbookSaltValue="B/r6sd6t8crZtAWkTpGmvg==" workbookSpinCount="100000" lockStructure="1"/>
  <bookViews>
    <workbookView xWindow="0" yWindow="0" windowWidth="20490" windowHeight="7755" tabRatio="436" xr2:uid="{00000000-000D-0000-FFFF-FFFF00000000}"/>
  </bookViews>
  <sheets>
    <sheet name="Flexable Analyzer" sheetId="1" r:id="rId1"/>
  </sheets>
  <definedNames>
    <definedName name="_xlnm.Print_Area" localSheetId="0">'Flexable Analyzer'!$A$1:$J$51</definedName>
    <definedName name="Z_8083358F_7B7B_4C51_841F_E59905DAC178_.wvu.PrintArea" localSheetId="0" hidden="1">'Flexable Analyzer'!$A$1:$J$51</definedName>
  </definedNames>
  <calcPr calcId="171027"/>
  <customWorkbookViews>
    <customWorkbookView name="Width" guid="{8083358F-7B7B-4C51-841F-E59905DAC178}" includeHiddenRowCol="0" maximized="1" xWindow="-8" yWindow="-8" windowWidth="1382" windowHeight="744" tabRatio="43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1" l="1"/>
  <c r="A77" i="1" l="1"/>
  <c r="F37" i="1" l="1"/>
  <c r="I22" i="1" l="1"/>
  <c r="A78" i="1" s="1"/>
  <c r="A79" i="1" s="1"/>
  <c r="A37" i="1" s="1"/>
  <c r="F24" i="1" l="1"/>
  <c r="J24" i="1" s="1"/>
  <c r="I26" i="1" l="1"/>
  <c r="F38" i="1" s="1"/>
  <c r="F34" i="1" l="1"/>
  <c r="F35" i="1"/>
</calcChain>
</file>

<file path=xl/sharedStrings.xml><?xml version="1.0" encoding="utf-8"?>
<sst xmlns="http://schemas.openxmlformats.org/spreadsheetml/2006/main" count="69" uniqueCount="65">
  <si>
    <t xml:space="preserve">Project Name: </t>
  </si>
  <si>
    <t>Date:</t>
  </si>
  <si>
    <t>Project #:</t>
  </si>
  <si>
    <t xml:space="preserve"> If applicable</t>
  </si>
  <si>
    <t>Installing Contractor:</t>
  </si>
  <si>
    <t>Project Address (street, city, st, zip):</t>
  </si>
  <si>
    <t>Permit #:</t>
  </si>
  <si>
    <t>Contact Person:</t>
  </si>
  <si>
    <t>Phone:</t>
  </si>
  <si>
    <t>Name of project calculated:</t>
  </si>
  <si>
    <t>Date of the calculations:</t>
  </si>
  <si>
    <t>Model:</t>
  </si>
  <si>
    <t>Maximum coverage area per sprinkler:</t>
  </si>
  <si>
    <r>
      <t>ft</t>
    </r>
    <r>
      <rPr>
        <sz val="11"/>
        <color theme="1"/>
        <rFont val="Calibri"/>
        <family val="2"/>
      </rPr>
      <t>²</t>
    </r>
  </si>
  <si>
    <t>Flow per sprinkler:</t>
  </si>
  <si>
    <t>`</t>
  </si>
  <si>
    <t>Accepted by:</t>
  </si>
  <si>
    <t>Notes:</t>
  </si>
  <si>
    <t>width</t>
  </si>
  <si>
    <t>length</t>
  </si>
  <si>
    <t>ft     =</t>
  </si>
  <si>
    <t>ft     x</t>
  </si>
  <si>
    <t>Density:</t>
  </si>
  <si>
    <t>gpm/ft</t>
  </si>
  <si>
    <t>psi loss per ft:</t>
  </si>
  <si>
    <t>Known safety margin from hydraulic calculations</t>
  </si>
  <si>
    <t>Minimum safety margin required by the AHJ</t>
  </si>
  <si>
    <t>Safety:</t>
  </si>
  <si>
    <t>psi</t>
  </si>
  <si>
    <t>Enter safety margin below:</t>
  </si>
  <si>
    <t>In the field below, click on pull-down arrow and select the source used to establish the existing systems safety margin:</t>
  </si>
  <si>
    <t>Note: When using existing hydraulic calculations, they must be relevant for the same zone/riser and the same floors remote area.</t>
  </si>
  <si>
    <t>I hereby attest that the information represented in this form is accurate and represents the worst case conditions for the flexible drops to be used in the project indicated.</t>
  </si>
  <si>
    <t>Warnings (if applicable):</t>
  </si>
  <si>
    <t>Enter information into Green and Yellow fields.</t>
  </si>
  <si>
    <t>Some jurisdictions may allow a default value for hydraulic systems.</t>
  </si>
  <si>
    <t>Default value allowed by the AHJ</t>
  </si>
  <si>
    <r>
      <rPr>
        <sz val="11"/>
        <color theme="1"/>
        <rFont val="Calibri"/>
        <family val="2"/>
      </rPr>
      <t>←</t>
    </r>
    <r>
      <rPr>
        <sz val="11"/>
        <color theme="1"/>
        <rFont val="Calibri"/>
        <family val="2"/>
        <scheme val="minor"/>
      </rPr>
      <t>Results</t>
    </r>
  </si>
  <si>
    <t>Total additional psi required for hose selected:</t>
  </si>
  <si>
    <t>If calculations were used for establishing safety factor, provide information below and attach copy of calculations.</t>
  </si>
  <si>
    <t>Based on the information provided for the flexible hose indicated:</t>
  </si>
  <si>
    <t>Contractor Signature:</t>
  </si>
  <si>
    <t>Equivalent UL length of 1" Schedule 40 pipe: (Attach mfg. data sheet.)</t>
  </si>
  <si>
    <t>FLEXIBLE SPRINKLER RETROFIT ANALYZER</t>
  </si>
  <si>
    <t>Used to evaluate the impact of adding flexible drops to an existing system.</t>
  </si>
  <si>
    <t>Existing arm-over center of tile 12'</t>
  </si>
  <si>
    <t>Existing arm-over NOT center of tile 8'</t>
  </si>
  <si>
    <t>Drop from branch line, not centered 1'</t>
  </si>
  <si>
    <r>
      <t xml:space="preserve">Credit taken in ft </t>
    </r>
    <r>
      <rPr>
        <sz val="8"/>
        <color theme="1"/>
        <rFont val="Calibri"/>
        <family val="2"/>
        <scheme val="minor"/>
      </rPr>
      <t>(will be subtracted from flex)</t>
    </r>
    <r>
      <rPr>
        <sz val="10"/>
        <color theme="1"/>
        <rFont val="Calibri"/>
        <family val="2"/>
        <scheme val="minor"/>
      </rPr>
      <t>:</t>
    </r>
  </si>
  <si>
    <t>Based on longest length used accounting for length, bends,&amp; fittings, per mfg.</t>
  </si>
  <si>
    <t>Allowed bends:</t>
  </si>
  <si>
    <t>Common equivalent lengths for existing drops:</t>
  </si>
  <si>
    <t>No Credit Taken for Existing Drops</t>
  </si>
  <si>
    <t>Existing drops in project for credit (Common values) This field is not used in calculations</t>
  </si>
  <si>
    <t>Not consistent to take credit</t>
  </si>
  <si>
    <t>Brand &amp; Length of Flexible hose used:</t>
  </si>
  <si>
    <t>This form has been developed by CSA as a tool in assisting jurisdictions and contractors evaluate the impact of adding flexible sprinkler drops to existing hydraulically calculated systems.  This tool uses simple calculations recognized by standards such as NFPA 13.  Pipe Schedule systems require new calculations. No guarantee or warranty is expressed or implied in the use of this tool.</t>
  </si>
  <si>
    <t>Original MUST support  density</t>
  </si>
  <si>
    <t xml:space="preserve"> gpm</t>
  </si>
  <si>
    <t>ft</t>
  </si>
  <si>
    <t>Enter values in A55-A60 below to be given in the pull down list for source of safety factor:</t>
  </si>
  <si>
    <t>Value includes pressure change from elevation</t>
  </si>
  <si>
    <t xml:space="preserve">If raising sprinkler elevation, enter value in feet.  Enter negative if lowering. </t>
  </si>
  <si>
    <t xml:space="preserve">If the density is 0.15 or greater for Ordinary hazard, and the sprinkler area of coverage is over 130ft2, a "Density/Area Conflict" will be indicated. </t>
  </si>
  <si>
    <t xml:space="preserve">Some Limitations:  Tool does not account for changes in K-Factors such as changes to minimum head pressures or changing from / to large orifice heads.  Tool is intended for same type of head / K-factor and difference is in the equivelant length of pipe between hard pipe and flex.  Other changes should be validated by new hydraulic calculations.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</si>
</sst>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3" x14ac:knownFonts="1">
    <font>
      <sz val="11"/>
      <color theme="1"/>
      <name val="Calibri"/>
      <family val="2"/>
      <scheme val="minor"/>
    </font>
    <font>
      <sz val="10"/>
      <color theme="1"/>
      <name val="Calibri"/>
      <family val="2"/>
      <scheme val="minor"/>
    </font>
    <font>
      <sz val="11"/>
      <color theme="1"/>
      <name val="Calibri"/>
      <family val="2"/>
    </font>
    <font>
      <b/>
      <sz val="11"/>
      <color rgb="FF00B050"/>
      <name val="Calibri"/>
      <family val="2"/>
      <scheme val="minor"/>
    </font>
    <font>
      <b/>
      <sz val="11"/>
      <color rgb="FFFF0000"/>
      <name val="Calibri"/>
      <family val="2"/>
      <scheme val="minor"/>
    </font>
    <font>
      <b/>
      <i/>
      <sz val="11"/>
      <color rgb="FF7030A0"/>
      <name val="Calibri"/>
      <family val="2"/>
      <scheme val="minor"/>
    </font>
    <font>
      <sz val="9"/>
      <color theme="1"/>
      <name val="Calibri"/>
      <family val="2"/>
      <scheme val="minor"/>
    </font>
    <font>
      <sz val="8"/>
      <color theme="1"/>
      <name val="Calibri"/>
      <family val="2"/>
      <scheme val="minor"/>
    </font>
    <font>
      <sz val="16"/>
      <color theme="1"/>
      <name val="Calibri"/>
      <family val="2"/>
      <scheme val="minor"/>
    </font>
    <font>
      <b/>
      <sz val="11"/>
      <color rgb="FF7030A0"/>
      <name val="Calibri"/>
      <family val="2"/>
      <scheme val="minor"/>
    </font>
    <font>
      <b/>
      <i/>
      <sz val="11"/>
      <name val="Calibri"/>
      <family val="2"/>
      <scheme val="minor"/>
    </font>
    <font>
      <i/>
      <sz val="9.5"/>
      <color theme="1"/>
      <name val="Calibri"/>
      <family val="2"/>
      <scheme val="minor"/>
    </font>
    <font>
      <sz val="9.5"/>
      <color theme="1"/>
      <name val="Calibri"/>
      <family val="2"/>
      <scheme val="minor"/>
    </font>
  </fonts>
  <fills count="7">
    <fill>
      <patternFill patternType="none"/>
    </fill>
    <fill>
      <patternFill patternType="gray125"/>
    </fill>
    <fill>
      <patternFill patternType="solid">
        <fgColor rgb="FFFFFF66"/>
        <bgColor indexed="64"/>
      </patternFill>
    </fill>
    <fill>
      <patternFill patternType="solid">
        <fgColor them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1"/>
        <bgColor indexed="64"/>
      </patternFill>
    </fill>
  </fills>
  <borders count="16">
    <border>
      <left/>
      <right/>
      <top/>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07">
    <xf numFmtId="0" fontId="0" fillId="0" borderId="0" xfId="0"/>
    <xf numFmtId="0" fontId="6" fillId="0" borderId="0" xfId="0" applyFont="1" applyAlignment="1">
      <alignment horizontal="center" vertical="center" wrapText="1"/>
    </xf>
    <xf numFmtId="0" fontId="0" fillId="0" borderId="0" xfId="0" applyProtection="1"/>
    <xf numFmtId="0" fontId="0" fillId="0" borderId="0" xfId="0" applyBorder="1" applyAlignment="1" applyProtection="1">
      <alignment horizontal="right"/>
    </xf>
    <xf numFmtId="0" fontId="0" fillId="0" borderId="0" xfId="0" applyAlignment="1" applyProtection="1">
      <alignment horizontal="right"/>
    </xf>
    <xf numFmtId="0" fontId="0" fillId="0" borderId="0" xfId="0" applyBorder="1" applyAlignment="1" applyProtection="1"/>
    <xf numFmtId="0" fontId="0" fillId="0" borderId="0" xfId="0" applyAlignment="1" applyProtection="1"/>
    <xf numFmtId="0" fontId="1" fillId="0" borderId="0" xfId="0" applyFont="1" applyAlignment="1" applyProtection="1">
      <alignment vertical="center" wrapText="1"/>
    </xf>
    <xf numFmtId="0" fontId="0" fillId="0" borderId="0" xfId="0" applyFont="1" applyAlignment="1" applyProtection="1">
      <alignment horizontal="left" vertical="center"/>
    </xf>
    <xf numFmtId="0" fontId="0" fillId="0" borderId="0" xfId="0" applyAlignment="1" applyProtection="1">
      <alignment horizontal="left" vertical="center"/>
    </xf>
    <xf numFmtId="0" fontId="0" fillId="0" borderId="0" xfId="0" applyFill="1" applyAlignment="1" applyProtection="1"/>
    <xf numFmtId="0" fontId="0" fillId="0" borderId="0" xfId="0" applyFont="1" applyAlignment="1" applyProtection="1">
      <alignment vertical="center"/>
    </xf>
    <xf numFmtId="0" fontId="0" fillId="0" borderId="0" xfId="0" applyFont="1" applyAlignment="1" applyProtection="1">
      <alignment horizontal="right" vertical="center"/>
    </xf>
    <xf numFmtId="0" fontId="0" fillId="0" borderId="0" xfId="0" applyAlignment="1" applyProtection="1">
      <alignment horizontal="right" vertical="center"/>
    </xf>
    <xf numFmtId="0" fontId="0" fillId="0" borderId="0" xfId="0" applyFont="1" applyFill="1" applyAlignment="1" applyProtection="1">
      <alignment vertical="center"/>
    </xf>
    <xf numFmtId="0" fontId="0" fillId="0" borderId="0" xfId="0" applyFont="1" applyAlignment="1" applyProtection="1"/>
    <xf numFmtId="2" fontId="0" fillId="3" borderId="0" xfId="0" applyNumberFormat="1" applyFont="1" applyFill="1" applyAlignment="1" applyProtection="1"/>
    <xf numFmtId="0" fontId="0" fillId="0" borderId="0" xfId="0" applyFont="1" applyAlignment="1" applyProtection="1">
      <alignment horizontal="right"/>
    </xf>
    <xf numFmtId="0" fontId="0" fillId="0" borderId="0" xfId="0" applyAlignment="1" applyProtection="1">
      <alignment horizontal="center" vertical="center" wrapText="1"/>
    </xf>
    <xf numFmtId="0" fontId="4" fillId="0" borderId="0" xfId="0" applyFont="1" applyBorder="1" applyAlignment="1" applyProtection="1"/>
    <xf numFmtId="0" fontId="5" fillId="0" borderId="0" xfId="0" applyFont="1" applyAlignment="1" applyProtection="1"/>
    <xf numFmtId="2" fontId="0" fillId="2" borderId="0" xfId="0" applyNumberFormat="1" applyFill="1" applyAlignment="1" applyProtection="1">
      <protection locked="0"/>
    </xf>
    <xf numFmtId="0" fontId="0" fillId="2" borderId="0" xfId="0" applyFont="1" applyFill="1" applyAlignment="1" applyProtection="1">
      <protection locked="0"/>
    </xf>
    <xf numFmtId="1" fontId="0" fillId="4" borderId="0" xfId="0" applyNumberFormat="1" applyFont="1" applyFill="1" applyAlignment="1" applyProtection="1">
      <alignment vertical="center"/>
    </xf>
    <xf numFmtId="164" fontId="0" fillId="4" borderId="0" xfId="0" applyNumberFormat="1" applyFont="1" applyFill="1" applyAlignment="1" applyProtection="1">
      <alignment vertical="center"/>
    </xf>
    <xf numFmtId="165" fontId="0" fillId="4" borderId="0" xfId="0" applyNumberFormat="1" applyFont="1" applyFill="1" applyAlignment="1" applyProtection="1">
      <alignment vertical="center"/>
    </xf>
    <xf numFmtId="0" fontId="0" fillId="0" borderId="0" xfId="0" applyAlignment="1" applyProtection="1">
      <alignment horizontal="center"/>
    </xf>
    <xf numFmtId="0" fontId="0" fillId="0" borderId="0" xfId="0" applyAlignment="1" applyProtection="1">
      <alignment horizontal="left"/>
      <protection locked="0"/>
    </xf>
    <xf numFmtId="0" fontId="0" fillId="0" borderId="0" xfId="0" applyAlignment="1">
      <alignment horizontal="left"/>
    </xf>
    <xf numFmtId="164" fontId="0" fillId="2" borderId="15" xfId="0" applyNumberFormat="1" applyFill="1" applyBorder="1" applyAlignment="1" applyProtection="1">
      <alignment horizontal="center"/>
      <protection locked="0"/>
    </xf>
    <xf numFmtId="164" fontId="0" fillId="2" borderId="15" xfId="0" applyNumberFormat="1" applyFont="1" applyFill="1" applyBorder="1" applyAlignment="1" applyProtection="1">
      <alignment vertical="center"/>
      <protection locked="0"/>
    </xf>
    <xf numFmtId="0" fontId="7" fillId="0" borderId="0" xfId="0" applyFont="1" applyAlignment="1" applyProtection="1">
      <alignment horizontal="center" vertical="center" wrapText="1"/>
    </xf>
    <xf numFmtId="0" fontId="0" fillId="0" borderId="0" xfId="0" applyAlignment="1" applyProtection="1">
      <alignment horizontal="center" wrapText="1"/>
    </xf>
    <xf numFmtId="0" fontId="0" fillId="0" borderId="0" xfId="0" applyAlignment="1" applyProtection="1">
      <alignment horizontal="right" wrapText="1"/>
    </xf>
    <xf numFmtId="0" fontId="0" fillId="0" borderId="0" xfId="0" applyAlignment="1">
      <alignment horizontal="center" vertical="center" wrapText="1"/>
    </xf>
    <xf numFmtId="0" fontId="7" fillId="0" borderId="14" xfId="0" applyFont="1" applyFill="1" applyBorder="1" applyAlignment="1" applyProtection="1">
      <alignment horizontal="center"/>
    </xf>
    <xf numFmtId="0" fontId="7" fillId="0" borderId="14" xfId="0" applyFont="1" applyBorder="1" applyAlignment="1" applyProtection="1">
      <alignment horizontal="center" wrapText="1"/>
    </xf>
    <xf numFmtId="0" fontId="0" fillId="2" borderId="0" xfId="0" applyFill="1" applyAlignment="1" applyProtection="1">
      <alignment horizontal="center" vertical="center"/>
      <protection locked="0"/>
    </xf>
    <xf numFmtId="1" fontId="0" fillId="0" borderId="0" xfId="0" applyNumberFormat="1" applyFill="1" applyAlignment="1" applyProtection="1">
      <alignment horizontal="left"/>
    </xf>
    <xf numFmtId="14" fontId="0" fillId="5" borderId="1" xfId="0" applyNumberFormat="1" applyFill="1" applyBorder="1" applyProtection="1">
      <protection locked="0"/>
    </xf>
    <xf numFmtId="164" fontId="0" fillId="2" borderId="0" xfId="0" applyNumberFormat="1" applyFill="1" applyAlignment="1" applyProtection="1">
      <alignment horizontal="left" vertical="center"/>
      <protection locked="0"/>
    </xf>
    <xf numFmtId="1" fontId="10" fillId="6" borderId="3" xfId="0" applyNumberFormat="1" applyFont="1" applyFill="1" applyBorder="1" applyAlignment="1" applyProtection="1">
      <protection hidden="1"/>
    </xf>
    <xf numFmtId="1" fontId="0" fillId="6" borderId="0" xfId="0" applyNumberFormat="1" applyFill="1" applyProtection="1">
      <protection hidden="1"/>
    </xf>
    <xf numFmtId="0" fontId="8" fillId="0" borderId="0" xfId="0" applyFont="1" applyAlignment="1">
      <alignment horizontal="center"/>
    </xf>
    <xf numFmtId="0" fontId="0" fillId="0" borderId="0" xfId="0" applyAlignment="1" applyProtection="1">
      <alignment horizontal="center"/>
    </xf>
    <xf numFmtId="0" fontId="1" fillId="0" borderId="0" xfId="0" applyFont="1" applyAlignment="1" applyProtection="1">
      <alignment horizontal="center" wrapText="1"/>
    </xf>
    <xf numFmtId="0" fontId="0" fillId="5" borderId="1" xfId="0" applyFill="1" applyBorder="1" applyAlignment="1" applyProtection="1">
      <protection locked="0"/>
    </xf>
    <xf numFmtId="0" fontId="0" fillId="0" borderId="0" xfId="0" applyAlignment="1" applyProtection="1"/>
    <xf numFmtId="0" fontId="0" fillId="0" borderId="0" xfId="0" applyAlignment="1" applyProtection="1">
      <alignment horizontal="right"/>
    </xf>
    <xf numFmtId="14" fontId="0" fillId="5" borderId="1" xfId="0" applyNumberFormat="1" applyFill="1" applyBorder="1" applyAlignment="1" applyProtection="1">
      <protection locked="0"/>
    </xf>
    <xf numFmtId="0" fontId="0" fillId="0" borderId="0" xfId="0" applyAlignment="1" applyProtection="1">
      <alignment horizontal="center" wrapText="1"/>
    </xf>
    <xf numFmtId="0" fontId="0" fillId="0" borderId="0" xfId="0" applyAlignment="1" applyProtection="1">
      <alignment horizontal="right" vertical="center" wrapText="1"/>
    </xf>
    <xf numFmtId="0" fontId="0" fillId="0" borderId="0" xfId="0" applyAlignment="1">
      <alignment horizontal="right" vertical="center" wrapText="1"/>
    </xf>
    <xf numFmtId="0" fontId="0" fillId="2" borderId="0" xfId="0" applyFill="1" applyAlignment="1" applyProtection="1">
      <alignment horizontal="center" vertical="center" wrapText="1"/>
      <protection locked="0"/>
    </xf>
    <xf numFmtId="0" fontId="1" fillId="0" borderId="0" xfId="0" applyFont="1" applyAlignment="1" applyProtection="1">
      <alignment horizontal="right" vertical="center" wrapText="1"/>
    </xf>
    <xf numFmtId="0" fontId="7" fillId="0" borderId="0" xfId="0" applyFont="1" applyAlignment="1" applyProtection="1">
      <alignment horizontal="center" vertical="center" wrapText="1"/>
    </xf>
    <xf numFmtId="0" fontId="7" fillId="0" borderId="0" xfId="0" applyFont="1" applyAlignment="1">
      <alignment horizontal="center" vertical="center" wrapText="1"/>
    </xf>
    <xf numFmtId="0" fontId="0" fillId="0" borderId="0" xfId="0" applyFont="1" applyAlignment="1" applyProtection="1">
      <alignment horizontal="center" wrapText="1"/>
    </xf>
    <xf numFmtId="0" fontId="1" fillId="0" borderId="0" xfId="0" applyFont="1" applyAlignment="1" applyProtection="1">
      <alignment wrapText="1"/>
    </xf>
    <xf numFmtId="0" fontId="0" fillId="0" borderId="0" xfId="0" applyFont="1" applyAlignment="1" applyProtection="1">
      <alignment horizontal="right" vertical="center"/>
    </xf>
    <xf numFmtId="0" fontId="0" fillId="2" borderId="0" xfId="0" applyFill="1" applyAlignment="1" applyProtection="1">
      <protection locked="0"/>
    </xf>
    <xf numFmtId="0" fontId="0" fillId="0" borderId="0" xfId="0" applyAlignment="1" applyProtection="1">
      <alignment vertical="center" wrapText="1"/>
    </xf>
    <xf numFmtId="0" fontId="0" fillId="0" borderId="0" xfId="0" applyAlignment="1" applyProtection="1">
      <alignment horizontal="center" vertical="center" wrapText="1"/>
    </xf>
    <xf numFmtId="0" fontId="7" fillId="0" borderId="2" xfId="0" applyFont="1" applyBorder="1" applyAlignment="1" applyProtection="1">
      <alignment horizontal="center" vertical="center" wrapText="1"/>
    </xf>
    <xf numFmtId="0" fontId="0" fillId="0" borderId="0" xfId="0" applyBorder="1" applyAlignment="1" applyProtection="1">
      <alignment horizontal="right"/>
    </xf>
    <xf numFmtId="0" fontId="0" fillId="0" borderId="1" xfId="0" applyBorder="1" applyAlignment="1" applyProtection="1">
      <protection locked="0"/>
    </xf>
    <xf numFmtId="0" fontId="0" fillId="0" borderId="3"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6" xfId="0" applyBorder="1" applyAlignment="1" applyProtection="1">
      <alignment vertical="top" wrapText="1"/>
      <protection locked="0"/>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0" fillId="0" borderId="0" xfId="0" applyAlignment="1" applyProtection="1">
      <alignment wrapText="1"/>
    </xf>
    <xf numFmtId="0" fontId="0" fillId="0" borderId="1" xfId="0" applyBorder="1" applyProtection="1"/>
    <xf numFmtId="0" fontId="0" fillId="0" borderId="13" xfId="0" applyBorder="1" applyAlignment="1" applyProtection="1">
      <alignment horizontal="center" vertical="center"/>
    </xf>
    <xf numFmtId="0" fontId="9" fillId="0" borderId="3" xfId="0" applyFont="1" applyBorder="1" applyAlignment="1">
      <alignment horizontal="right"/>
    </xf>
    <xf numFmtId="0" fontId="0" fillId="0" borderId="2" xfId="0" applyBorder="1" applyAlignment="1">
      <alignment horizontal="right"/>
    </xf>
    <xf numFmtId="0" fontId="0" fillId="0" borderId="4" xfId="0" applyBorder="1" applyAlignment="1">
      <alignment horizontal="right"/>
    </xf>
    <xf numFmtId="0" fontId="9" fillId="0" borderId="5" xfId="0" applyFont="1" applyBorder="1" applyAlignment="1" applyProtection="1">
      <alignment horizontal="right"/>
    </xf>
    <xf numFmtId="0" fontId="9" fillId="0" borderId="1" xfId="0" applyFont="1" applyBorder="1" applyAlignment="1">
      <alignment horizontal="right"/>
    </xf>
    <xf numFmtId="0" fontId="9" fillId="0" borderId="6" xfId="0" applyFont="1" applyBorder="1" applyAlignment="1">
      <alignment horizontal="right"/>
    </xf>
    <xf numFmtId="0" fontId="0" fillId="0" borderId="0" xfId="0" applyAlignment="1" applyProtection="1">
      <alignment horizontal="right" vertical="center"/>
    </xf>
    <xf numFmtId="0" fontId="0" fillId="2" borderId="0" xfId="0" applyFill="1" applyAlignment="1" applyProtection="1">
      <alignment horizontal="right" vertical="center" wrapText="1"/>
      <protection locked="0"/>
    </xf>
    <xf numFmtId="164" fontId="1" fillId="0" borderId="0" xfId="0" applyNumberFormat="1" applyFont="1" applyFill="1" applyAlignment="1" applyProtection="1">
      <alignment horizontal="left" vertical="center" wrapText="1"/>
      <protection locked="0"/>
    </xf>
    <xf numFmtId="0" fontId="0" fillId="2" borderId="0" xfId="0" applyFill="1" applyAlignment="1" applyProtection="1">
      <alignment horizontal="center"/>
      <protection locked="0"/>
    </xf>
    <xf numFmtId="0" fontId="0" fillId="2" borderId="0" xfId="0" applyFill="1" applyAlignment="1" applyProtection="1">
      <alignment horizontal="left"/>
      <protection locked="0"/>
    </xf>
    <xf numFmtId="0" fontId="0" fillId="2" borderId="0" xfId="0" applyFill="1" applyProtection="1">
      <protection locked="0"/>
    </xf>
    <xf numFmtId="0" fontId="6" fillId="0" borderId="0" xfId="0" applyFont="1" applyAlignment="1" applyProtection="1">
      <alignment horizontal="center"/>
    </xf>
    <xf numFmtId="0" fontId="0" fillId="0" borderId="0" xfId="0" applyAlignment="1">
      <alignment horizontal="center"/>
    </xf>
    <xf numFmtId="0" fontId="0" fillId="0" borderId="0" xfId="0" applyAlignment="1">
      <alignment horizontal="right" vertical="center"/>
    </xf>
    <xf numFmtId="0" fontId="0" fillId="0" borderId="0" xfId="0" applyAlignment="1">
      <alignment wrapText="1"/>
    </xf>
    <xf numFmtId="0" fontId="5" fillId="0" borderId="3" xfId="0" applyFont="1" applyBorder="1" applyAlignment="1" applyProtection="1"/>
    <xf numFmtId="0" fontId="0" fillId="0" borderId="2" xfId="0" applyBorder="1" applyAlignment="1"/>
    <xf numFmtId="0" fontId="0" fillId="0" borderId="4" xfId="0" applyBorder="1" applyAlignment="1"/>
    <xf numFmtId="0" fontId="5" fillId="0" borderId="5" xfId="0" applyFont="1" applyBorder="1" applyAlignment="1" applyProtection="1"/>
    <xf numFmtId="0" fontId="0" fillId="0" borderId="1" xfId="0" applyBorder="1" applyAlignment="1"/>
    <xf numFmtId="0" fontId="0" fillId="0" borderId="6" xfId="0" applyBorder="1" applyAlignment="1"/>
    <xf numFmtId="0" fontId="11" fillId="0" borderId="0" xfId="0" applyFont="1" applyAlignment="1" applyProtection="1">
      <alignment vertical="center" wrapText="1"/>
    </xf>
    <xf numFmtId="0" fontId="11" fillId="0" borderId="0" xfId="0" applyFont="1" applyAlignment="1" applyProtection="1">
      <alignment wrapText="1"/>
    </xf>
    <xf numFmtId="0" fontId="12" fillId="0" borderId="0" xfId="0" applyFont="1" applyAlignment="1" applyProtection="1">
      <alignment horizontal="center" vertical="center" wrapText="1"/>
      <protection locked="0"/>
    </xf>
    <xf numFmtId="164" fontId="1" fillId="2" borderId="0" xfId="0" applyNumberFormat="1" applyFont="1" applyFill="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colors>
    <mruColors>
      <color rgb="FFFFFF66"/>
      <color rgb="FF70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8</xdr:col>
      <xdr:colOff>38508</xdr:colOff>
      <xdr:row>46</xdr:row>
      <xdr:rowOff>19049</xdr:rowOff>
    </xdr:from>
    <xdr:to>
      <xdr:col>9</xdr:col>
      <xdr:colOff>568122</xdr:colOff>
      <xdr:row>48</xdr:row>
      <xdr:rowOff>171450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6758" y="8705849"/>
          <a:ext cx="1294789" cy="533401"/>
        </a:xfrm>
        <a:prstGeom prst="rect">
          <a:avLst/>
        </a:prstGeom>
      </xdr:spPr>
    </xdr:pic>
    <xdr:clientData fLocksWithSheet="0"/>
  </xdr:twoCellAnchor>
  <xdr:twoCellAnchor>
    <xdr:from>
      <xdr:col>0</xdr:col>
      <xdr:colOff>28575</xdr:colOff>
      <xdr:row>46</xdr:row>
      <xdr:rowOff>76198</xdr:rowOff>
    </xdr:from>
    <xdr:to>
      <xdr:col>2</xdr:col>
      <xdr:colOff>276225</xdr:colOff>
      <xdr:row>49</xdr:row>
      <xdr:rowOff>190499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575" y="8782048"/>
          <a:ext cx="1257300" cy="685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 2017 CSA</a:t>
          </a:r>
        </a:p>
        <a:p>
          <a:r>
            <a:rPr lang="en-US" sz="800"/>
            <a:t>Do not</a:t>
          </a:r>
          <a:r>
            <a:rPr lang="en-US" sz="800" baseline="0"/>
            <a:t> unlock / modify locked fields</a:t>
          </a:r>
        </a:p>
        <a:p>
          <a:r>
            <a:rPr lang="en-US" sz="800" baseline="0"/>
            <a:t>Rev. 03/20/18</a:t>
          </a:r>
          <a:endParaRPr lang="en-US" sz="800"/>
        </a:p>
      </xdr:txBody>
    </xdr:sp>
    <xdr:clientData/>
  </xdr:twoCellAnchor>
  <xdr:twoCellAnchor>
    <xdr:from>
      <xdr:col>1</xdr:col>
      <xdr:colOff>38100</xdr:colOff>
      <xdr:row>45</xdr:row>
      <xdr:rowOff>428625</xdr:rowOff>
    </xdr:from>
    <xdr:to>
      <xdr:col>8</xdr:col>
      <xdr:colOff>628650</xdr:colOff>
      <xdr:row>51</xdr:row>
      <xdr:rowOff>47625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95325" y="8543925"/>
          <a:ext cx="4886325" cy="103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Compliance Services and Assessments, LC</a:t>
          </a:r>
        </a:p>
        <a:p>
          <a:pPr algn="ctr"/>
          <a:r>
            <a:rPr lang="en-US" sz="1100"/>
            <a:t>Evaluating Fire Protection Installer Qualifications</a:t>
          </a:r>
        </a:p>
        <a:p>
          <a:pPr algn="ctr"/>
          <a:r>
            <a:rPr lang="en-US" sz="1100"/>
            <a:t>"Without assessments, all you have are assumptions!" </a:t>
          </a:r>
        </a:p>
        <a:p>
          <a:pPr algn="ctr"/>
          <a:r>
            <a:rPr lang="en-US" sz="1100"/>
            <a:t>www.CSAexams.com | info@CSAexams.com | (501) 712-1272</a:t>
          </a:r>
        </a:p>
      </xdr:txBody>
    </xdr:sp>
    <xdr:clientData/>
  </xdr:twoCellAnchor>
  <xdr:twoCellAnchor editAs="absolute">
    <xdr:from>
      <xdr:col>8</xdr:col>
      <xdr:colOff>377825</xdr:colOff>
      <xdr:row>0</xdr:row>
      <xdr:rowOff>3174</xdr:rowOff>
    </xdr:from>
    <xdr:to>
      <xdr:col>9</xdr:col>
      <xdr:colOff>542925</xdr:colOff>
      <xdr:row>4</xdr:row>
      <xdr:rowOff>63499</xdr:rowOff>
    </xdr:to>
    <xdr:sp macro="" textlink="" fLocksText="0">
      <xdr:nvSpPr>
        <xdr:cNvPr id="5" name="TextBox 4">
          <a:extLst>
            <a:ext uri="{FF2B5EF4-FFF2-40B4-BE49-F238E27FC236}">
              <a16:creationId xmlns:a16="http://schemas.microsoft.com/office/drawing/2014/main" id="{00000000-0008-0000-0000-000005000000}"/>
            </a:ext>
          </a:extLst>
        </xdr:cNvPr>
        <xdr:cNvSpPr txBox="1"/>
      </xdr:nvSpPr>
      <xdr:spPr>
        <a:xfrm>
          <a:off x="5064125" y="3174"/>
          <a:ext cx="882650" cy="727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solidFill>
                <a:srgbClr val="7030A0"/>
              </a:solidFill>
            </a:rPr>
            <a:t>Note: You can add your AHJ</a:t>
          </a:r>
          <a:r>
            <a:rPr lang="en-US" sz="800" baseline="0">
              <a:solidFill>
                <a:srgbClr val="7030A0"/>
              </a:solidFill>
            </a:rPr>
            <a:t> or Company name in header/Footer</a:t>
          </a:r>
          <a:endParaRPr lang="en-US" sz="800">
            <a:solidFill>
              <a:srgbClr val="7030A0"/>
            </a:solidFill>
          </a:endParaRPr>
        </a:p>
      </xdr:txBody>
    </xdr:sp>
    <xdr:clientData fLocksWithSheet="0" fPrintsWithSheet="0"/>
  </xdr:twoCellAnchor>
  <xdr:twoCellAnchor>
    <xdr:from>
      <xdr:col>9</xdr:col>
      <xdr:colOff>285750</xdr:colOff>
      <xdr:row>18</xdr:row>
      <xdr:rowOff>66675</xdr:rowOff>
    </xdr:from>
    <xdr:to>
      <xdr:col>9</xdr:col>
      <xdr:colOff>558800</xdr:colOff>
      <xdr:row>18</xdr:row>
      <xdr:rowOff>314325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689600" y="2727325"/>
          <a:ext cx="2730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ft</a:t>
          </a:r>
        </a:p>
      </xdr:txBody>
    </xdr:sp>
    <xdr:clientData/>
  </xdr:twoCellAnchor>
  <xdr:twoCellAnchor>
    <xdr:from>
      <xdr:col>4</xdr:col>
      <xdr:colOff>333375</xdr:colOff>
      <xdr:row>16</xdr:row>
      <xdr:rowOff>85725</xdr:rowOff>
    </xdr:from>
    <xdr:to>
      <xdr:col>4</xdr:col>
      <xdr:colOff>647700</xdr:colOff>
      <xdr:row>16</xdr:row>
      <xdr:rowOff>371475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657475" y="2581275"/>
          <a:ext cx="3143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4"/>
  <sheetViews>
    <sheetView showGridLines="0" showRowColHeaders="0" tabSelected="1" showRuler="0" showWhiteSpace="0" zoomScale="150" zoomScaleNormal="150" zoomScaleSheetLayoutView="150" workbookViewId="0">
      <selection activeCell="C5" sqref="C5:G5"/>
    </sheetView>
  </sheetViews>
  <sheetFormatPr defaultRowHeight="15" x14ac:dyDescent="0.25"/>
  <cols>
    <col min="2" max="2" width="4.85546875" customWidth="1"/>
    <col min="4" max="4" width="10.5703125" bestFit="1" customWidth="1"/>
    <col min="9" max="9" width="10.7109375" customWidth="1"/>
    <col min="10" max="10" width="8.7109375" customWidth="1"/>
  </cols>
  <sheetData>
    <row r="1" spans="1:10" ht="21.75" customHeight="1" x14ac:dyDescent="0.35">
      <c r="A1" s="43" t="s">
        <v>43</v>
      </c>
      <c r="B1" s="43"/>
      <c r="C1" s="43"/>
      <c r="D1" s="43"/>
      <c r="E1" s="43"/>
      <c r="F1" s="43"/>
      <c r="G1" s="43"/>
      <c r="H1" s="43"/>
      <c r="I1" s="43"/>
      <c r="J1" s="43"/>
    </row>
    <row r="2" spans="1:10" ht="12.75" customHeight="1" x14ac:dyDescent="0.25">
      <c r="A2" s="44" t="s">
        <v>44</v>
      </c>
      <c r="B2" s="44"/>
      <c r="C2" s="44"/>
      <c r="D2" s="44"/>
      <c r="E2" s="44"/>
      <c r="F2" s="44"/>
      <c r="G2" s="44"/>
      <c r="H2" s="44"/>
      <c r="I2" s="44"/>
      <c r="J2" s="44"/>
    </row>
    <row r="3" spans="1:10" ht="14.25" customHeight="1" x14ac:dyDescent="0.25">
      <c r="B3" s="2"/>
      <c r="C3" s="45" t="s">
        <v>34</v>
      </c>
      <c r="D3" s="45"/>
      <c r="E3" s="45"/>
      <c r="F3" s="45"/>
      <c r="G3" s="45"/>
      <c r="H3" s="45"/>
      <c r="I3" s="2"/>
      <c r="J3" s="2"/>
    </row>
    <row r="4" spans="1:10" ht="3" customHeight="1" x14ac:dyDescent="0.25">
      <c r="A4" s="2"/>
      <c r="B4" s="2"/>
      <c r="C4" s="2"/>
      <c r="D4" s="2"/>
      <c r="E4" s="2"/>
      <c r="F4" s="2"/>
      <c r="G4" s="2"/>
      <c r="H4" s="2"/>
      <c r="I4" s="2"/>
      <c r="J4" s="2"/>
    </row>
    <row r="5" spans="1:10" x14ac:dyDescent="0.25">
      <c r="A5" s="47" t="s">
        <v>0</v>
      </c>
      <c r="B5" s="47"/>
      <c r="C5" s="46"/>
      <c r="D5" s="46"/>
      <c r="E5" s="46"/>
      <c r="F5" s="46"/>
      <c r="G5" s="46"/>
      <c r="H5" s="3" t="s">
        <v>1</v>
      </c>
      <c r="I5" s="49"/>
      <c r="J5" s="49"/>
    </row>
    <row r="6" spans="1:10" ht="3.75" customHeight="1" x14ac:dyDescent="0.25">
      <c r="A6" s="2"/>
      <c r="B6" s="2"/>
      <c r="C6" s="2"/>
      <c r="D6" s="2"/>
      <c r="E6" s="2"/>
      <c r="F6" s="2"/>
      <c r="G6" s="2"/>
      <c r="H6" s="2"/>
      <c r="I6" s="2"/>
      <c r="J6" s="2"/>
    </row>
    <row r="7" spans="1:10" x14ac:dyDescent="0.25">
      <c r="A7" s="2" t="s">
        <v>2</v>
      </c>
      <c r="B7" s="46"/>
      <c r="C7" s="46"/>
      <c r="D7" s="46"/>
      <c r="E7" s="2" t="s">
        <v>3</v>
      </c>
      <c r="F7" s="2"/>
      <c r="G7" s="4" t="s">
        <v>6</v>
      </c>
      <c r="H7" s="46"/>
      <c r="I7" s="46"/>
      <c r="J7" s="46"/>
    </row>
    <row r="8" spans="1:10" ht="5.25" customHeight="1" x14ac:dyDescent="0.25">
      <c r="A8" s="2"/>
      <c r="B8" s="2"/>
      <c r="C8" s="5"/>
      <c r="D8" s="5"/>
      <c r="E8" s="2"/>
      <c r="F8" s="2"/>
      <c r="G8" s="2"/>
      <c r="H8" s="2"/>
      <c r="I8" s="2"/>
      <c r="J8" s="2"/>
    </row>
    <row r="9" spans="1:10" ht="15.75" customHeight="1" x14ac:dyDescent="0.25">
      <c r="A9" s="47" t="s">
        <v>5</v>
      </c>
      <c r="B9" s="47"/>
      <c r="C9" s="47"/>
      <c r="D9" s="47"/>
      <c r="E9" s="46"/>
      <c r="F9" s="46"/>
      <c r="G9" s="46"/>
      <c r="H9" s="46"/>
      <c r="I9" s="46"/>
      <c r="J9" s="46"/>
    </row>
    <row r="10" spans="1:10" ht="3" customHeight="1" x14ac:dyDescent="0.25">
      <c r="A10" s="2"/>
      <c r="B10" s="2"/>
      <c r="C10" s="2"/>
      <c r="D10" s="2"/>
      <c r="E10" s="2"/>
      <c r="F10" s="2"/>
      <c r="G10" s="2"/>
      <c r="H10" s="2"/>
      <c r="I10" s="2"/>
      <c r="J10" s="2"/>
    </row>
    <row r="11" spans="1:10" x14ac:dyDescent="0.25">
      <c r="A11" s="47" t="s">
        <v>4</v>
      </c>
      <c r="B11" s="47"/>
      <c r="C11" s="47"/>
      <c r="D11" s="46"/>
      <c r="E11" s="46"/>
      <c r="F11" s="46"/>
      <c r="G11" s="46"/>
      <c r="H11" s="46"/>
      <c r="I11" s="46"/>
      <c r="J11" s="46"/>
    </row>
    <row r="12" spans="1:10" ht="3.75" customHeight="1" x14ac:dyDescent="0.25">
      <c r="A12" s="2"/>
      <c r="B12" s="2"/>
      <c r="C12" s="2"/>
      <c r="D12" s="2"/>
      <c r="E12" s="2"/>
      <c r="F12" s="2"/>
      <c r="G12" s="2"/>
      <c r="H12" s="2"/>
      <c r="I12" s="2"/>
      <c r="J12" s="2"/>
    </row>
    <row r="13" spans="1:10" x14ac:dyDescent="0.25">
      <c r="A13" s="47" t="s">
        <v>7</v>
      </c>
      <c r="B13" s="47"/>
      <c r="C13" s="46"/>
      <c r="D13" s="46"/>
      <c r="E13" s="46"/>
      <c r="F13" s="4" t="s">
        <v>8</v>
      </c>
      <c r="G13" s="46"/>
      <c r="H13" s="46"/>
      <c r="I13" s="46"/>
      <c r="J13" s="2"/>
    </row>
    <row r="14" spans="1:10" ht="6" customHeight="1" x14ac:dyDescent="0.25">
      <c r="A14" s="2"/>
      <c r="B14" s="2"/>
      <c r="C14" s="2"/>
      <c r="D14" s="2"/>
      <c r="E14" s="2"/>
      <c r="F14" s="2"/>
      <c r="G14" s="2"/>
      <c r="H14" s="2"/>
      <c r="I14" s="2"/>
      <c r="J14" s="2"/>
    </row>
    <row r="15" spans="1:10" x14ac:dyDescent="0.25">
      <c r="A15" s="47" t="s">
        <v>55</v>
      </c>
      <c r="B15" s="47"/>
      <c r="C15" s="47"/>
      <c r="D15" s="47"/>
      <c r="E15" s="46"/>
      <c r="F15" s="46"/>
      <c r="G15" s="46"/>
      <c r="H15" s="4" t="s">
        <v>11</v>
      </c>
      <c r="I15" s="46"/>
      <c r="J15" s="46"/>
    </row>
    <row r="16" spans="1:10" ht="7.5" customHeight="1" x14ac:dyDescent="0.25">
      <c r="A16" s="2"/>
      <c r="B16" s="2"/>
      <c r="C16" s="2"/>
      <c r="D16" s="2"/>
      <c r="E16" s="2"/>
      <c r="F16" s="2"/>
      <c r="G16" s="2"/>
      <c r="H16" s="2"/>
      <c r="I16" s="2"/>
      <c r="J16" s="2"/>
    </row>
    <row r="17" spans="1:11" ht="33" customHeight="1" x14ac:dyDescent="0.25">
      <c r="A17" s="50" t="s">
        <v>42</v>
      </c>
      <c r="B17" s="50"/>
      <c r="C17" s="50"/>
      <c r="D17" s="50"/>
      <c r="E17" s="40"/>
      <c r="F17" s="33" t="s">
        <v>50</v>
      </c>
      <c r="G17" s="37">
        <v>0</v>
      </c>
      <c r="H17" s="55" t="s">
        <v>49</v>
      </c>
      <c r="I17" s="56"/>
      <c r="J17" s="56"/>
      <c r="K17" s="1"/>
    </row>
    <row r="18" spans="1:11" ht="3" customHeight="1" x14ac:dyDescent="0.25">
      <c r="A18" s="32"/>
      <c r="B18" s="32"/>
      <c r="C18" s="32"/>
      <c r="D18" s="32"/>
      <c r="E18" s="38"/>
      <c r="F18" s="33"/>
      <c r="G18" s="10"/>
      <c r="H18" s="31"/>
      <c r="I18" s="31"/>
      <c r="J18" s="34"/>
      <c r="K18" s="1"/>
    </row>
    <row r="19" spans="1:11" ht="30" customHeight="1" x14ac:dyDescent="0.25">
      <c r="A19" s="51" t="s">
        <v>51</v>
      </c>
      <c r="B19" s="52"/>
      <c r="C19" s="52"/>
      <c r="D19" s="53" t="s">
        <v>52</v>
      </c>
      <c r="E19" s="53"/>
      <c r="F19" s="53"/>
      <c r="G19" s="53"/>
      <c r="H19" s="54" t="s">
        <v>48</v>
      </c>
      <c r="I19" s="52"/>
      <c r="J19" s="106">
        <v>0</v>
      </c>
    </row>
    <row r="20" spans="1:11" ht="17.25" customHeight="1" x14ac:dyDescent="0.25">
      <c r="A20" s="87" t="s">
        <v>62</v>
      </c>
      <c r="B20" s="95"/>
      <c r="C20" s="95"/>
      <c r="D20" s="95"/>
      <c r="E20" s="95"/>
      <c r="F20" s="95"/>
      <c r="G20" s="95"/>
      <c r="H20" s="95"/>
      <c r="I20" s="88">
        <v>0</v>
      </c>
      <c r="J20" s="89" t="s">
        <v>59</v>
      </c>
    </row>
    <row r="21" spans="1:11" ht="11.25" customHeight="1" x14ac:dyDescent="0.25">
      <c r="A21" s="48"/>
      <c r="B21" s="48"/>
      <c r="C21" s="48"/>
      <c r="D21" s="10"/>
      <c r="E21" s="35" t="s">
        <v>19</v>
      </c>
      <c r="F21" s="7"/>
      <c r="G21" s="36" t="s">
        <v>18</v>
      </c>
      <c r="H21" s="7"/>
      <c r="I21" s="7"/>
      <c r="J21" s="7"/>
    </row>
    <row r="22" spans="1:11" ht="19.5" customHeight="1" x14ac:dyDescent="0.25">
      <c r="A22" s="47" t="s">
        <v>12</v>
      </c>
      <c r="B22" s="47"/>
      <c r="C22" s="47"/>
      <c r="D22" s="47"/>
      <c r="E22" s="29"/>
      <c r="F22" s="8" t="s">
        <v>21</v>
      </c>
      <c r="G22" s="30"/>
      <c r="H22" s="9" t="s">
        <v>20</v>
      </c>
      <c r="I22" s="23">
        <f>E22*G22</f>
        <v>0</v>
      </c>
      <c r="J22" s="2" t="s">
        <v>13</v>
      </c>
    </row>
    <row r="23" spans="1:11" ht="3.75" customHeight="1" x14ac:dyDescent="0.25">
      <c r="A23" s="6"/>
      <c r="B23" s="6"/>
      <c r="C23" s="6"/>
      <c r="D23" s="6"/>
      <c r="E23" s="10"/>
      <c r="F23" s="11"/>
      <c r="G23" s="12"/>
      <c r="H23" s="13"/>
      <c r="I23" s="2"/>
      <c r="J23" s="11"/>
    </row>
    <row r="24" spans="1:11" ht="16.5" customHeight="1" x14ac:dyDescent="0.25">
      <c r="A24" s="6" t="s">
        <v>22</v>
      </c>
      <c r="B24" s="21">
        <v>0.1</v>
      </c>
      <c r="C24" s="2" t="s">
        <v>23</v>
      </c>
      <c r="D24" s="48" t="s">
        <v>14</v>
      </c>
      <c r="E24" s="48"/>
      <c r="F24" s="24">
        <f>I22*B24</f>
        <v>0</v>
      </c>
      <c r="G24" s="2" t="s">
        <v>58</v>
      </c>
      <c r="H24" s="59" t="s">
        <v>24</v>
      </c>
      <c r="I24" s="47"/>
      <c r="J24" s="25">
        <f>((4.52)*(F24^1.85))/((120^1.85)*(1.049^4.87))</f>
        <v>0</v>
      </c>
    </row>
    <row r="25" spans="1:11" ht="5.25" customHeight="1" x14ac:dyDescent="0.25">
      <c r="A25" s="6"/>
      <c r="B25" s="10"/>
      <c r="C25" s="2"/>
      <c r="D25" s="4"/>
      <c r="E25" s="4"/>
      <c r="F25" s="14"/>
      <c r="G25" s="2"/>
      <c r="H25" s="12"/>
      <c r="I25" s="6"/>
      <c r="J25" s="14"/>
    </row>
    <row r="26" spans="1:11" x14ac:dyDescent="0.25">
      <c r="A26" s="55" t="s">
        <v>57</v>
      </c>
      <c r="B26" s="56"/>
      <c r="C26" s="56"/>
      <c r="D26" s="6" t="s">
        <v>38</v>
      </c>
      <c r="E26" s="6"/>
      <c r="F26" s="2"/>
      <c r="G26" s="15"/>
      <c r="H26" s="15"/>
      <c r="I26" s="16">
        <f>(E17-J19)*J24 +(I20*0.433)</f>
        <v>0</v>
      </c>
      <c r="J26" s="15" t="s">
        <v>28</v>
      </c>
    </row>
    <row r="27" spans="1:11" ht="11.25" customHeight="1" x14ac:dyDescent="0.25">
      <c r="A27" s="6"/>
      <c r="B27" s="6"/>
      <c r="C27" s="6"/>
      <c r="D27" s="6"/>
      <c r="E27" s="6"/>
      <c r="F27" s="93" t="s">
        <v>61</v>
      </c>
      <c r="G27" s="94"/>
      <c r="H27" s="94"/>
      <c r="I27" s="94"/>
      <c r="J27" s="94"/>
    </row>
    <row r="28" spans="1:11" ht="29.25" customHeight="1" x14ac:dyDescent="0.25">
      <c r="A28" s="61" t="s">
        <v>30</v>
      </c>
      <c r="B28" s="61"/>
      <c r="C28" s="61"/>
      <c r="D28" s="61"/>
      <c r="E28" s="61"/>
      <c r="F28" s="61"/>
      <c r="G28" s="15"/>
      <c r="H28" s="57" t="s">
        <v>29</v>
      </c>
      <c r="I28" s="50"/>
      <c r="J28" s="15"/>
    </row>
    <row r="29" spans="1:11" x14ac:dyDescent="0.25">
      <c r="A29" s="60"/>
      <c r="B29" s="60"/>
      <c r="C29" s="60"/>
      <c r="D29" s="60"/>
      <c r="E29" s="60"/>
      <c r="F29" s="60"/>
      <c r="G29" s="15"/>
      <c r="H29" s="17" t="s">
        <v>27</v>
      </c>
      <c r="I29" s="22"/>
      <c r="J29" s="15" t="s">
        <v>28</v>
      </c>
    </row>
    <row r="30" spans="1:11" ht="30" customHeight="1" x14ac:dyDescent="0.25">
      <c r="A30" s="103" t="s">
        <v>31</v>
      </c>
      <c r="B30" s="103"/>
      <c r="C30" s="103"/>
      <c r="D30" s="103"/>
      <c r="E30" s="103"/>
      <c r="F30" s="104"/>
      <c r="G30" s="2"/>
      <c r="H30" s="105" t="s">
        <v>35</v>
      </c>
      <c r="I30" s="105"/>
      <c r="J30" s="105"/>
    </row>
    <row r="31" spans="1:11" x14ac:dyDescent="0.25">
      <c r="A31" s="58" t="s">
        <v>39</v>
      </c>
      <c r="B31" s="58"/>
      <c r="C31" s="58"/>
      <c r="D31" s="58"/>
      <c r="E31" s="58"/>
      <c r="F31" s="58"/>
      <c r="G31" s="58"/>
      <c r="H31" s="58"/>
      <c r="I31" s="58"/>
      <c r="J31" s="58"/>
    </row>
    <row r="32" spans="1:11" x14ac:dyDescent="0.25">
      <c r="A32" s="47" t="s">
        <v>10</v>
      </c>
      <c r="B32" s="47"/>
      <c r="C32" s="47"/>
      <c r="D32" s="39"/>
      <c r="E32" s="48" t="s">
        <v>9</v>
      </c>
      <c r="F32" s="48"/>
      <c r="G32" s="48"/>
      <c r="H32" s="46"/>
      <c r="I32" s="46"/>
      <c r="J32" s="46"/>
    </row>
    <row r="33" spans="1:10" ht="9" customHeight="1" thickBot="1" x14ac:dyDescent="0.3">
      <c r="A33" s="2"/>
      <c r="B33" s="2"/>
      <c r="C33" s="2"/>
      <c r="D33" s="2"/>
      <c r="E33" s="2"/>
      <c r="F33" s="2"/>
      <c r="G33" s="2"/>
      <c r="H33" s="2"/>
      <c r="I33" s="2"/>
      <c r="J33" s="2"/>
    </row>
    <row r="34" spans="1:10" ht="15.75" thickTop="1" x14ac:dyDescent="0.25">
      <c r="A34" s="62" t="s">
        <v>40</v>
      </c>
      <c r="B34" s="62"/>
      <c r="C34" s="62"/>
      <c r="D34" s="62"/>
      <c r="E34" s="62"/>
      <c r="F34" s="72" t="str">
        <f>IF(I29&gt;I26,"SAFETY MARGIN IS ACCEPTABLE","")</f>
        <v/>
      </c>
      <c r="G34" s="73"/>
      <c r="H34" s="73"/>
      <c r="I34" s="74"/>
      <c r="J34" s="80" t="s">
        <v>37</v>
      </c>
    </row>
    <row r="35" spans="1:10" ht="15.75" thickBot="1" x14ac:dyDescent="0.3">
      <c r="A35" s="62"/>
      <c r="B35" s="62"/>
      <c r="C35" s="62"/>
      <c r="D35" s="62"/>
      <c r="E35" s="62"/>
      <c r="F35" s="75" t="str">
        <f>IF(I29&lt;I26,"FRICTION FOR HOSE SELECTED IS TOO HIGH","")</f>
        <v/>
      </c>
      <c r="G35" s="76"/>
      <c r="H35" s="76"/>
      <c r="I35" s="77"/>
      <c r="J35" s="80"/>
    </row>
    <row r="36" spans="1:10" ht="5.25" customHeight="1" thickTop="1" x14ac:dyDescent="0.25">
      <c r="A36" s="18"/>
      <c r="B36" s="18"/>
      <c r="C36" s="18"/>
      <c r="D36" s="18"/>
      <c r="E36" s="18"/>
      <c r="F36" s="19"/>
      <c r="G36" s="19"/>
      <c r="H36" s="19"/>
      <c r="I36" s="19"/>
      <c r="J36" s="2"/>
    </row>
    <row r="37" spans="1:10" x14ac:dyDescent="0.25">
      <c r="A37" s="81" t="str">
        <f>IF(A79&gt;1,"DENSITY/AREA CONFLICT","")</f>
        <v/>
      </c>
      <c r="B37" s="82"/>
      <c r="C37" s="83"/>
      <c r="D37" s="62" t="s">
        <v>33</v>
      </c>
      <c r="E37" s="62"/>
      <c r="F37" s="97" t="str">
        <f>IF(I29&lt;0.0001,"VALUE FOR SAFETY MARGIN IS MISSING","")</f>
        <v>VALUE FOR SAFETY MARGIN IS MISSING</v>
      </c>
      <c r="G37" s="98"/>
      <c r="H37" s="98"/>
      <c r="I37" s="98"/>
      <c r="J37" s="99"/>
    </row>
    <row r="38" spans="1:10" x14ac:dyDescent="0.25">
      <c r="A38" s="84" t="str">
        <f>IF(G17=0,"ENTER ALLOWED BENDS","")</f>
        <v>ENTER ALLOWED BENDS</v>
      </c>
      <c r="B38" s="85"/>
      <c r="C38" s="86"/>
      <c r="D38" s="62"/>
      <c r="E38" s="62"/>
      <c r="F38" s="100" t="str">
        <f>IF(I26&lt;0.0001,"VALUE FOR LENGTH, WIDTH, OR DENSITY IS MISSING","")</f>
        <v>VALUE FOR LENGTH, WIDTH, OR DENSITY IS MISSING</v>
      </c>
      <c r="G38" s="101"/>
      <c r="H38" s="101"/>
      <c r="I38" s="101"/>
      <c r="J38" s="102"/>
    </row>
    <row r="39" spans="1:10" ht="30" customHeight="1" x14ac:dyDescent="0.25">
      <c r="A39" s="78" t="s">
        <v>32</v>
      </c>
      <c r="B39" s="78"/>
      <c r="C39" s="78"/>
      <c r="D39" s="78"/>
      <c r="E39" s="78"/>
      <c r="F39" s="78"/>
      <c r="G39" s="78"/>
      <c r="H39" s="78"/>
      <c r="I39" s="78"/>
      <c r="J39" s="78"/>
    </row>
    <row r="40" spans="1:10" ht="24" customHeight="1" x14ac:dyDescent="0.25">
      <c r="A40" s="48" t="s">
        <v>41</v>
      </c>
      <c r="B40" s="48"/>
      <c r="C40" s="48"/>
      <c r="D40" s="79"/>
      <c r="E40" s="79"/>
      <c r="F40" s="79"/>
      <c r="G40" s="79"/>
      <c r="H40" s="4" t="s">
        <v>1</v>
      </c>
      <c r="I40" s="65"/>
      <c r="J40" s="65"/>
    </row>
    <row r="41" spans="1:10" ht="6" customHeight="1" x14ac:dyDescent="0.25">
      <c r="A41" s="2"/>
      <c r="B41" s="2"/>
      <c r="C41" s="2"/>
      <c r="D41" s="2"/>
      <c r="E41" s="2"/>
      <c r="F41" s="20"/>
      <c r="G41" s="6"/>
      <c r="H41" s="6"/>
      <c r="I41" s="6"/>
      <c r="J41" s="2"/>
    </row>
    <row r="42" spans="1:10" ht="22.5" customHeight="1" x14ac:dyDescent="0.25">
      <c r="A42" s="64" t="s">
        <v>16</v>
      </c>
      <c r="B42" s="64"/>
      <c r="C42" s="65"/>
      <c r="D42" s="65"/>
      <c r="E42" s="65"/>
      <c r="F42" s="65"/>
      <c r="G42" s="65"/>
      <c r="H42" s="4" t="s">
        <v>1</v>
      </c>
      <c r="I42" s="65"/>
      <c r="J42" s="65"/>
    </row>
    <row r="43" spans="1:10" x14ac:dyDescent="0.25">
      <c r="A43" s="2" t="s">
        <v>17</v>
      </c>
      <c r="B43" s="2"/>
      <c r="C43" s="3"/>
      <c r="D43" s="3"/>
      <c r="E43" s="5"/>
      <c r="F43" s="5"/>
      <c r="G43" s="5"/>
      <c r="H43" s="4"/>
      <c r="I43" s="5"/>
      <c r="J43" s="5"/>
    </row>
    <row r="44" spans="1:10" x14ac:dyDescent="0.25">
      <c r="A44" s="66"/>
      <c r="B44" s="67"/>
      <c r="C44" s="67"/>
      <c r="D44" s="67"/>
      <c r="E44" s="67"/>
      <c r="F44" s="67"/>
      <c r="G44" s="67"/>
      <c r="H44" s="67"/>
      <c r="I44" s="67"/>
      <c r="J44" s="68"/>
    </row>
    <row r="45" spans="1:10" ht="17.25" customHeight="1" x14ac:dyDescent="0.25">
      <c r="A45" s="69"/>
      <c r="B45" s="70"/>
      <c r="C45" s="70"/>
      <c r="D45" s="70"/>
      <c r="E45" s="70"/>
      <c r="F45" s="70"/>
      <c r="G45" s="70"/>
      <c r="H45" s="70"/>
      <c r="I45" s="70"/>
      <c r="J45" s="71"/>
    </row>
    <row r="46" spans="1:10" ht="36.75" customHeight="1" x14ac:dyDescent="0.25">
      <c r="A46" s="63" t="s">
        <v>56</v>
      </c>
      <c r="B46" s="63"/>
      <c r="C46" s="63"/>
      <c r="D46" s="63"/>
      <c r="E46" s="63"/>
      <c r="F46" s="63"/>
      <c r="G46" s="63"/>
      <c r="H46" s="63"/>
      <c r="I46" s="63"/>
      <c r="J46" s="63"/>
    </row>
    <row r="47" spans="1:10" x14ac:dyDescent="0.25">
      <c r="A47" s="2"/>
      <c r="B47" s="2"/>
      <c r="C47" s="2"/>
      <c r="D47" s="2"/>
      <c r="E47" s="2"/>
      <c r="F47" s="2"/>
      <c r="G47" s="2"/>
      <c r="H47" s="2" t="s">
        <v>15</v>
      </c>
      <c r="I47" s="2"/>
      <c r="J47" s="2"/>
    </row>
    <row r="48" spans="1:10" x14ac:dyDescent="0.25">
      <c r="A48" s="2"/>
      <c r="B48" s="2"/>
      <c r="C48" s="2"/>
      <c r="D48" s="2"/>
      <c r="E48" s="2"/>
      <c r="F48" s="2"/>
      <c r="G48" s="2"/>
      <c r="H48" s="2"/>
      <c r="I48" s="2"/>
      <c r="J48" s="2"/>
    </row>
    <row r="49" spans="1:10" x14ac:dyDescent="0.25">
      <c r="A49" s="2"/>
      <c r="B49" s="2"/>
      <c r="C49" s="2"/>
      <c r="D49" s="2"/>
      <c r="E49" s="2"/>
      <c r="F49" s="2"/>
      <c r="G49" s="2"/>
      <c r="H49" s="2"/>
      <c r="I49" s="2"/>
      <c r="J49" s="2"/>
    </row>
    <row r="52" spans="1:10" x14ac:dyDescent="0.25">
      <c r="B52" s="2"/>
      <c r="C52" s="2"/>
      <c r="D52" s="2"/>
      <c r="E52" s="2"/>
      <c r="F52" s="2"/>
      <c r="G52" s="2"/>
      <c r="H52" s="2"/>
      <c r="I52" s="2"/>
      <c r="J52" s="2"/>
    </row>
    <row r="53" spans="1:10" x14ac:dyDescent="0.25">
      <c r="A53" s="2"/>
      <c r="B53" s="2"/>
      <c r="C53" s="2"/>
      <c r="D53" s="2"/>
      <c r="E53" s="2"/>
      <c r="F53" s="2"/>
      <c r="G53" s="2"/>
      <c r="H53" s="2"/>
      <c r="I53" s="2"/>
      <c r="J53" s="2"/>
    </row>
    <row r="54" spans="1:10" x14ac:dyDescent="0.25">
      <c r="A54" s="2" t="s">
        <v>60</v>
      </c>
      <c r="B54" s="2"/>
      <c r="C54" s="2"/>
      <c r="D54" s="2"/>
      <c r="E54" s="2"/>
      <c r="F54" s="2"/>
      <c r="G54" s="2"/>
      <c r="H54" s="2"/>
      <c r="I54" s="2"/>
      <c r="J54" s="2"/>
    </row>
    <row r="55" spans="1:10" x14ac:dyDescent="0.25">
      <c r="A55" s="90"/>
      <c r="B55" s="26"/>
      <c r="C55" s="26"/>
      <c r="D55" s="26"/>
      <c r="E55" s="26"/>
      <c r="F55" s="2"/>
      <c r="G55" s="2"/>
      <c r="H55" s="2"/>
      <c r="I55" s="2"/>
      <c r="J55" s="2"/>
    </row>
    <row r="56" spans="1:10" x14ac:dyDescent="0.25">
      <c r="A56" s="91" t="s">
        <v>25</v>
      </c>
      <c r="B56" s="26"/>
      <c r="C56" s="26"/>
      <c r="D56" s="26"/>
      <c r="E56" s="26"/>
      <c r="F56" s="2"/>
      <c r="G56" s="2"/>
      <c r="H56" s="2"/>
      <c r="I56" s="2"/>
      <c r="J56" s="2"/>
    </row>
    <row r="57" spans="1:10" x14ac:dyDescent="0.25">
      <c r="A57" s="91" t="s">
        <v>26</v>
      </c>
      <c r="B57" s="26"/>
      <c r="C57" s="26"/>
      <c r="D57" s="26"/>
      <c r="E57" s="26"/>
      <c r="F57" s="2"/>
      <c r="G57" s="2"/>
      <c r="H57" s="2"/>
      <c r="I57" s="2"/>
      <c r="J57" s="2"/>
    </row>
    <row r="58" spans="1:10" x14ac:dyDescent="0.25">
      <c r="A58" s="91" t="s">
        <v>36</v>
      </c>
      <c r="B58" s="26"/>
      <c r="C58" s="26"/>
      <c r="D58" s="26"/>
      <c r="E58" s="26"/>
      <c r="F58" s="2"/>
      <c r="G58" s="2"/>
      <c r="H58" s="2"/>
      <c r="I58" s="2"/>
      <c r="J58" s="2"/>
    </row>
    <row r="59" spans="1:10" x14ac:dyDescent="0.25">
      <c r="A59" s="91"/>
      <c r="B59" s="26"/>
      <c r="C59" s="26"/>
      <c r="D59" s="26"/>
      <c r="E59" s="26"/>
      <c r="F59" s="2"/>
      <c r="G59" s="2"/>
      <c r="H59" s="2"/>
      <c r="I59" s="2"/>
      <c r="J59" s="2"/>
    </row>
    <row r="60" spans="1:10" x14ac:dyDescent="0.25">
      <c r="A60" s="91"/>
      <c r="B60" s="26"/>
      <c r="C60" s="26"/>
      <c r="D60" s="26"/>
      <c r="E60" s="26"/>
      <c r="F60" s="2"/>
      <c r="G60" s="2"/>
      <c r="H60" s="2"/>
      <c r="I60" s="2"/>
      <c r="J60" s="2"/>
    </row>
    <row r="61" spans="1:10" x14ac:dyDescent="0.25">
      <c r="A61" s="27"/>
      <c r="B61" s="26"/>
      <c r="C61" s="26"/>
      <c r="D61" s="26"/>
      <c r="E61" s="26"/>
      <c r="F61" s="2"/>
      <c r="G61" s="2"/>
      <c r="H61" s="2"/>
      <c r="I61" s="2"/>
      <c r="J61" s="2"/>
    </row>
    <row r="62" spans="1:10" x14ac:dyDescent="0.25">
      <c r="A62" s="27"/>
      <c r="B62" s="26"/>
      <c r="C62" s="26"/>
      <c r="D62" s="26"/>
      <c r="E62" s="26"/>
      <c r="F62" s="2"/>
      <c r="G62" s="2"/>
      <c r="H62" s="2"/>
      <c r="I62" s="2"/>
      <c r="J62" s="2"/>
    </row>
    <row r="63" spans="1:10" x14ac:dyDescent="0.25">
      <c r="A63" s="28"/>
      <c r="B63" s="2"/>
      <c r="C63" s="2"/>
      <c r="D63" s="2"/>
      <c r="E63" s="2"/>
      <c r="F63" s="2"/>
      <c r="G63" s="2"/>
      <c r="H63" s="2"/>
      <c r="I63" s="2"/>
      <c r="J63" s="2"/>
    </row>
    <row r="64" spans="1:10" x14ac:dyDescent="0.25">
      <c r="B64" s="2"/>
      <c r="C64" s="2"/>
      <c r="D64" s="2"/>
      <c r="E64" s="2"/>
      <c r="F64" s="2"/>
      <c r="G64" s="2"/>
      <c r="H64" s="2"/>
      <c r="I64" s="2"/>
      <c r="J64" s="2"/>
    </row>
    <row r="66" spans="1:8" x14ac:dyDescent="0.25">
      <c r="A66" t="s">
        <v>53</v>
      </c>
    </row>
    <row r="67" spans="1:8" x14ac:dyDescent="0.25">
      <c r="A67" s="92" t="s">
        <v>52</v>
      </c>
    </row>
    <row r="68" spans="1:8" x14ac:dyDescent="0.25">
      <c r="A68" s="92" t="s">
        <v>45</v>
      </c>
    </row>
    <row r="69" spans="1:8" x14ac:dyDescent="0.25">
      <c r="A69" s="92" t="s">
        <v>46</v>
      </c>
    </row>
    <row r="70" spans="1:8" x14ac:dyDescent="0.25">
      <c r="A70" s="92" t="s">
        <v>47</v>
      </c>
    </row>
    <row r="71" spans="1:8" x14ac:dyDescent="0.25">
      <c r="A71" s="92" t="s">
        <v>54</v>
      </c>
    </row>
    <row r="72" spans="1:8" x14ac:dyDescent="0.25">
      <c r="A72" s="92"/>
    </row>
    <row r="73" spans="1:8" x14ac:dyDescent="0.25">
      <c r="A73" s="92"/>
    </row>
    <row r="74" spans="1:8" x14ac:dyDescent="0.25">
      <c r="A74" s="92"/>
    </row>
    <row r="77" spans="1:8" x14ac:dyDescent="0.25">
      <c r="A77" s="41" t="b">
        <f>IF(B24&gt;0.14,1)</f>
        <v>0</v>
      </c>
    </row>
    <row r="78" spans="1:8" x14ac:dyDescent="0.25">
      <c r="A78" s="41" t="b">
        <f>IF(I22&gt;130,1)</f>
        <v>0</v>
      </c>
    </row>
    <row r="79" spans="1:8" x14ac:dyDescent="0.25">
      <c r="A79" s="42">
        <f>SUM(A77:A78)</f>
        <v>0</v>
      </c>
    </row>
    <row r="80" spans="1:8" x14ac:dyDescent="0.25">
      <c r="A80" s="96" t="s">
        <v>63</v>
      </c>
      <c r="B80" s="96"/>
      <c r="C80" s="96"/>
      <c r="D80" s="96"/>
      <c r="E80" s="96"/>
      <c r="F80" s="96"/>
      <c r="G80" s="96"/>
      <c r="H80" s="96"/>
    </row>
    <row r="81" spans="1:9" x14ac:dyDescent="0.25">
      <c r="A81" s="96"/>
      <c r="B81" s="96"/>
      <c r="C81" s="96"/>
      <c r="D81" s="96"/>
      <c r="E81" s="96"/>
      <c r="F81" s="96"/>
      <c r="G81" s="96"/>
      <c r="H81" s="96"/>
    </row>
    <row r="84" spans="1:9" ht="65.25" customHeight="1" x14ac:dyDescent="0.25">
      <c r="A84" s="96" t="s">
        <v>64</v>
      </c>
      <c r="B84" s="96"/>
      <c r="C84" s="96"/>
      <c r="D84" s="96"/>
      <c r="E84" s="96"/>
      <c r="F84" s="96"/>
      <c r="G84" s="96"/>
      <c r="H84" s="96"/>
      <c r="I84" s="96"/>
    </row>
  </sheetData>
  <sheetProtection algorithmName="SHA-512" hashValue="fEmbdgrS9iuxpXRaUyCRG5GfqU97FT5rv/XwiqdjqpJXVNkszshdN3fpHOJ0JBjtTWPsSgVJT43sJWpmpYbgeA==" saltValue="Lj8gISgxQpj0Qj/eeLsTdQ==" spinCount="100000" sheet="1" objects="1" scenarios="1" selectLockedCells="1"/>
  <customSheetViews>
    <customSheetView guid="{8083358F-7B7B-4C51-841F-E59905DAC178}" scale="150" showPageBreaks="1" printArea="1" view="pageBreakPreview" showRuler="0" topLeftCell="A9">
      <selection activeCell="L42" sqref="L42"/>
      <pageMargins left="0.7" right="0.7" top="0.5" bottom="0.25" header="0" footer="0"/>
      <pageSetup orientation="portrait" horizontalDpi="0" verticalDpi="0" r:id="rId1"/>
    </customSheetView>
  </customSheetViews>
  <mergeCells count="59">
    <mergeCell ref="A80:H81"/>
    <mergeCell ref="A84:I84"/>
    <mergeCell ref="F37:J37"/>
    <mergeCell ref="F38:J38"/>
    <mergeCell ref="A34:E35"/>
    <mergeCell ref="A46:J46"/>
    <mergeCell ref="A42:B42"/>
    <mergeCell ref="I42:J42"/>
    <mergeCell ref="A44:J45"/>
    <mergeCell ref="F34:I34"/>
    <mergeCell ref="F35:I35"/>
    <mergeCell ref="A39:J39"/>
    <mergeCell ref="D37:E38"/>
    <mergeCell ref="I40:J40"/>
    <mergeCell ref="A40:C40"/>
    <mergeCell ref="C42:G42"/>
    <mergeCell ref="D40:G40"/>
    <mergeCell ref="J34:J35"/>
    <mergeCell ref="A37:C37"/>
    <mergeCell ref="A38:C38"/>
    <mergeCell ref="A32:C32"/>
    <mergeCell ref="E32:G32"/>
    <mergeCell ref="H32:J32"/>
    <mergeCell ref="A31:J31"/>
    <mergeCell ref="H24:I24"/>
    <mergeCell ref="D24:E24"/>
    <mergeCell ref="A29:F29"/>
    <mergeCell ref="A28:F28"/>
    <mergeCell ref="F27:J27"/>
    <mergeCell ref="A19:C19"/>
    <mergeCell ref="D19:G19"/>
    <mergeCell ref="H19:I19"/>
    <mergeCell ref="H17:J17"/>
    <mergeCell ref="A30:F30"/>
    <mergeCell ref="H28:I28"/>
    <mergeCell ref="A22:D22"/>
    <mergeCell ref="A26:C26"/>
    <mergeCell ref="A20:H20"/>
    <mergeCell ref="I5:J5"/>
    <mergeCell ref="A15:D15"/>
    <mergeCell ref="E15:G15"/>
    <mergeCell ref="A17:D17"/>
    <mergeCell ref="I15:J15"/>
    <mergeCell ref="A1:J1"/>
    <mergeCell ref="A2:J2"/>
    <mergeCell ref="C3:H3"/>
    <mergeCell ref="H30:J30"/>
    <mergeCell ref="C5:G5"/>
    <mergeCell ref="H7:J7"/>
    <mergeCell ref="D11:J11"/>
    <mergeCell ref="A13:B13"/>
    <mergeCell ref="C13:E13"/>
    <mergeCell ref="G13:I13"/>
    <mergeCell ref="B7:D7"/>
    <mergeCell ref="A11:C11"/>
    <mergeCell ref="A5:B5"/>
    <mergeCell ref="A9:D9"/>
    <mergeCell ref="E9:J9"/>
    <mergeCell ref="A21:C21"/>
  </mergeCells>
  <dataValidations count="13">
    <dataValidation type="list" showInputMessage="1" showErrorMessage="1" errorTitle="Error" error="Please select from appropriate options.  A safety margin has to be verified." promptTitle="Select" prompt="Select the source of safety margin to be used on this project.  Flexible drops generally have a higher friction loss than equivelent pipe.  Some brands have considerably less loss than other brands and may work better." sqref="A29:F29" xr:uid="{00000000-0002-0000-0000-000000000000}">
      <formula1>$A$55:$A$60</formula1>
    </dataValidation>
    <dataValidation allowBlank="1" showInputMessage="1" showErrorMessage="1" promptTitle="Existing" prompt="Enter a value in feet of pipe that will be taken as a credit for existing drops.  Each elbow = 2 ft.  Use lowest value of existing drops.  This value is subtracted from flex equivalent length before calculating psi required." sqref="J19" xr:uid="{00000000-0002-0000-0000-000001000000}"/>
    <dataValidation type="list" allowBlank="1" showInputMessage="1" showErrorMessage="1" promptTitle="Credit to consider" prompt="It is important to consider what the existing conditions are for drops.  Center of tile arm-overs can result in 12+ equivalent feet of pipe that could be credited toward new flex drop.  Each 1&quot; elbow is equal to 2' of pipe, plus the actual pipe used." sqref="D19 E19:G19" xr:uid="{00000000-0002-0000-0000-000002000000}">
      <formula1>$A$67:$A$74</formula1>
    </dataValidation>
    <dataValidation allowBlank="1" showInputMessage="1" showErrorMessage="1" promptTitle="Equivalent length of flex drop" prompt="Enter the manufacturers equivalent schedule 40 pipe length.  Thus must account for the worst case conditions to be used accounting for length, bends, fittings, etc.  Will vary by manufacturer." sqref="E17" xr:uid="{00000000-0002-0000-0000-000003000000}"/>
    <dataValidation allowBlank="1" showInputMessage="1" showErrorMessage="1" promptTitle="Maximum bends used" prompt="This is the maximum number of bends allowed based on the equivelant length of schedule 40 pipe entered to left." sqref="G17" xr:uid="{00000000-0002-0000-0000-000004000000}"/>
    <dataValidation allowBlank="1" showInputMessage="1" showErrorMessage="1" promptTitle="Sprinkler spacing" prompt="Area of coverage for the sprinkler to calculate flow per head." sqref="E22 G22" xr:uid="{00000000-0002-0000-0000-000005000000}"/>
    <dataValidation allowBlank="1" showInputMessage="1" showErrorMessage="1" promptTitle="Density of discharge" prompt="Enter the sprinkler density based on hazard.  Such as 0.10 for light hazard;  0.15 for Ordinary G1;  0.20 for Ordinary G2.  Other values may apply if a Factory Mutual or military project." sqref="B24" xr:uid="{00000000-0002-0000-0000-000006000000}"/>
    <dataValidation allowBlank="1" showInputMessage="1" showErrorMessage="1" promptTitle="Safety Margin" prompt="A value is required to be entered.  This may be based on previous calculations for the same space with or without flex drops, a fixed value required by the AHG such as 10 psi, or other identified safety margin. " sqref="I29" xr:uid="{00000000-0002-0000-0000-000007000000}"/>
    <dataValidation allowBlank="1" showInputMessage="1" showErrorMessage="1" promptTitle="Previous calculations" prompt="If previous calculations were performed for the same space/ floor which identify that there was a safety margin provided.  Such as for shell space now being built out." sqref="D32" xr:uid="{00000000-0002-0000-0000-000008000000}"/>
    <dataValidation allowBlank="1" showInputMessage="1" showErrorMessage="1" promptTitle="Project number" prompt="This could be a city project number or contractor project number.  Final use to be determined by the AHJ." sqref="B7:D7" xr:uid="{00000000-0002-0000-0000-000009000000}"/>
    <dataValidation allowBlank="1" showInputMessage="1" showErrorMessage="1" promptTitle="Flex drop" prompt="Indicate the brand to be used.  This must match what is actually installed in the project.  Attach manufacturer data sheet to validate equivalent lengths, bends, fittings, etc. " sqref="E15:G15" xr:uid="{00000000-0002-0000-0000-00000A000000}"/>
    <dataValidation allowBlank="1" showErrorMessage="1" sqref="J20" xr:uid="{89CE3C08-E4E5-4935-9A2E-3F3D6A3004FC}"/>
    <dataValidation allowBlank="1" showInputMessage="1" showErrorMessage="1" promptTitle="Elevation of Sprinkler" prompt="If elevation of new heads will be higher enter a positive value in feet (such as 2 for two feet higher).  If lower, enter a negative value in feet (such as -2 for two feet lower).  Enter 0 if no change." sqref="I20" xr:uid="{3E6E482F-079A-4F77-A645-86EC3B9B0496}"/>
  </dataValidations>
  <pageMargins left="0.7" right="0.7" top="0.5" bottom="0.25" header="0" footer="0"/>
  <pageSetup orientation="portrait" horizontalDpi="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Flexable Analyzer</vt:lpstr>
      <vt:lpstr>'Flexable Analyzer'!Print_Area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dc:creator>
  <cp:lastModifiedBy>Scott</cp:lastModifiedBy>
  <cp:lastPrinted>2018-03-21T02:53:51Z</cp:lastPrinted>
  <dcterms:created xsi:type="dcterms:W3CDTF">2017-09-27T03:22:12Z</dcterms:created>
  <dcterms:modified xsi:type="dcterms:W3CDTF">2018-03-21T03:06:44Z</dcterms:modified>
</cp:coreProperties>
</file>